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p1btetaz\Documents\CONTROLE\PROJET REPARTITION BD\"/>
    </mc:Choice>
  </mc:AlternateContent>
  <bookViews>
    <workbookView xWindow="0" yWindow="0" windowWidth="24885" windowHeight="10515" activeTab="1"/>
  </bookViews>
  <sheets>
    <sheet name="BILAN" sheetId="2" r:id="rId1"/>
    <sheet name="par IEN" sheetId="1" r:id="rId2"/>
  </sheets>
  <definedNames>
    <definedName name="_xlnm._FilterDatabase" localSheetId="1" hidden="1">'par IEN'!$B$1:$I$49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" i="2" l="1"/>
  <c r="D4" i="2"/>
  <c r="B5" i="2"/>
  <c r="C5" i="2"/>
  <c r="E3" i="1"/>
  <c r="G3" i="1"/>
  <c r="H3" i="1"/>
  <c r="E4" i="1"/>
  <c r="G4" i="1"/>
  <c r="H4" i="1" s="1"/>
  <c r="E5" i="1"/>
  <c r="G5" i="1"/>
  <c r="H5" i="1"/>
  <c r="E6" i="1"/>
  <c r="G6" i="1"/>
  <c r="H6" i="1" s="1"/>
  <c r="E7" i="1"/>
  <c r="G7" i="1"/>
  <c r="H7" i="1"/>
  <c r="E8" i="1"/>
  <c r="G8" i="1"/>
  <c r="H8" i="1" s="1"/>
  <c r="E9" i="1"/>
  <c r="G9" i="1"/>
  <c r="H9" i="1"/>
  <c r="E10" i="1"/>
  <c r="G10" i="1"/>
  <c r="H10" i="1" s="1"/>
  <c r="F11" i="1"/>
  <c r="E13" i="1"/>
  <c r="G13" i="1"/>
  <c r="H13" i="1" s="1"/>
  <c r="E14" i="1"/>
  <c r="G14" i="1"/>
  <c r="H14" i="1"/>
  <c r="E15" i="1"/>
  <c r="G15" i="1"/>
  <c r="H15" i="1" s="1"/>
  <c r="E16" i="1"/>
  <c r="G16" i="1"/>
  <c r="H16" i="1"/>
  <c r="E17" i="1"/>
  <c r="G17" i="1"/>
  <c r="H17" i="1" s="1"/>
  <c r="E18" i="1"/>
  <c r="G18" i="1"/>
  <c r="H18" i="1"/>
  <c r="E19" i="1"/>
  <c r="G19" i="1"/>
  <c r="H19" i="1" s="1"/>
  <c r="E20" i="1"/>
  <c r="G20" i="1"/>
  <c r="H20" i="1"/>
  <c r="E21" i="1"/>
  <c r="G21" i="1"/>
  <c r="H21" i="1" s="1"/>
  <c r="E22" i="1"/>
  <c r="G22" i="1"/>
  <c r="H22" i="1"/>
  <c r="G23" i="1"/>
  <c r="E26" i="1"/>
  <c r="G26" i="1"/>
  <c r="H26" i="1" s="1"/>
  <c r="E27" i="1"/>
  <c r="G27" i="1"/>
  <c r="H27" i="1"/>
  <c r="E28" i="1"/>
  <c r="G28" i="1"/>
  <c r="H28" i="1" s="1"/>
  <c r="E29" i="1"/>
  <c r="G29" i="1"/>
  <c r="H29" i="1"/>
  <c r="E30" i="1"/>
  <c r="G30" i="1"/>
  <c r="H30" i="1" s="1"/>
  <c r="E31" i="1"/>
  <c r="G31" i="1"/>
  <c r="H31" i="1"/>
  <c r="E32" i="1"/>
  <c r="G32" i="1"/>
  <c r="H32" i="1" s="1"/>
  <c r="E33" i="1"/>
  <c r="G33" i="1"/>
  <c r="H33" i="1"/>
  <c r="E34" i="1"/>
  <c r="G34" i="1"/>
  <c r="H34" i="1" s="1"/>
  <c r="E35" i="1"/>
  <c r="G35" i="1"/>
  <c r="H35" i="1"/>
  <c r="E36" i="1"/>
  <c r="G36" i="1"/>
  <c r="H36" i="1" s="1"/>
  <c r="E39" i="1"/>
  <c r="G39" i="1"/>
  <c r="H39" i="1" s="1"/>
  <c r="E40" i="1"/>
  <c r="G40" i="1"/>
  <c r="H40" i="1"/>
  <c r="E41" i="1"/>
  <c r="G41" i="1"/>
  <c r="H41" i="1" s="1"/>
  <c r="E42" i="1"/>
  <c r="G42" i="1"/>
  <c r="H42" i="1"/>
  <c r="E43" i="1"/>
  <c r="G43" i="1"/>
  <c r="H43" i="1" s="1"/>
  <c r="F44" i="1"/>
  <c r="D5" i="2" l="1"/>
</calcChain>
</file>

<file path=xl/sharedStrings.xml><?xml version="1.0" encoding="utf-8"?>
<sst xmlns="http://schemas.openxmlformats.org/spreadsheetml/2006/main" count="59" uniqueCount="56">
  <si>
    <t>TOTAL</t>
  </si>
  <si>
    <t>IEN MARSEILLE 07</t>
  </si>
  <si>
    <t>IEN CHATEAUNEUF</t>
  </si>
  <si>
    <t>IEN APCM</t>
  </si>
  <si>
    <t>IEN LA CIOTAT</t>
  </si>
  <si>
    <t>IEN MARSEILLE 14</t>
  </si>
  <si>
    <t>créations</t>
  </si>
  <si>
    <t>IEN MARSEILLE 01</t>
  </si>
  <si>
    <t>IEN GARDANNE</t>
  </si>
  <si>
    <t>IEN SAINT MARTIN</t>
  </si>
  <si>
    <t>IEN MARSEILLE 12</t>
  </si>
  <si>
    <t>IEN AIX OUEST</t>
  </si>
  <si>
    <t>IEN MARSEILLE 04</t>
  </si>
  <si>
    <t>IEN VITROLLES</t>
  </si>
  <si>
    <t>IEN PEYROLLES</t>
  </si>
  <si>
    <t>IEN MARSEILLE 08</t>
  </si>
  <si>
    <t>IEN MARSEILLE 06</t>
  </si>
  <si>
    <t>IEN MARIGNANE</t>
  </si>
  <si>
    <t>suppressions
(avec replis)</t>
  </si>
  <si>
    <t>/</t>
  </si>
  <si>
    <t>IEN MARSEILLE 10</t>
  </si>
  <si>
    <t>IEN MIRAMAS</t>
  </si>
  <si>
    <t>IEN TRETS</t>
  </si>
  <si>
    <t>IEN ARLES</t>
  </si>
  <si>
    <t>IEN MARSEILLE 05</t>
  </si>
  <si>
    <t>IEN SAINT REMY</t>
  </si>
  <si>
    <t>IEN SALON</t>
  </si>
  <si>
    <t>IEN MARSEILLE 02</t>
  </si>
  <si>
    <t>IEN AIX SUD</t>
  </si>
  <si>
    <t>IEN MARSEILLE 13</t>
  </si>
  <si>
    <t>IEN MARSEILLE 03</t>
  </si>
  <si>
    <t>suppressions
(sans repli)</t>
  </si>
  <si>
    <t>IEN FOS</t>
  </si>
  <si>
    <t>IEN MARSEILLE 09</t>
  </si>
  <si>
    <t>IEN AUBAGNE</t>
  </si>
  <si>
    <t>IEN MARSEILLE 15</t>
  </si>
  <si>
    <t>IEN MARSEILLE 11</t>
  </si>
  <si>
    <t>IEN MARTIGUES</t>
  </si>
  <si>
    <t>IEN ISTRES</t>
  </si>
  <si>
    <t>IEN AIX EST</t>
  </si>
  <si>
    <t xml:space="preserve">pas de mesures
</t>
  </si>
  <si>
    <t>Replis nécessaires</t>
  </si>
  <si>
    <t>Postes Vacants RS2018 à fermer</t>
  </si>
  <si>
    <r>
      <rPr>
        <b/>
        <sz val="10"/>
        <rFont val="Arial"/>
        <family val="2"/>
      </rPr>
      <t>Rapport 
Implantation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/ Besoins
</t>
    </r>
    <r>
      <rPr>
        <b/>
        <sz val="10"/>
        <color theme="5"/>
        <rFont val="Arial"/>
        <family val="2"/>
      </rPr>
      <t>2018</t>
    </r>
  </si>
  <si>
    <r>
      <t xml:space="preserve">implantation correspondante
</t>
    </r>
    <r>
      <rPr>
        <b/>
        <sz val="10"/>
        <color theme="5"/>
        <rFont val="Arial"/>
        <family val="2"/>
      </rPr>
      <t xml:space="preserve"> 2018</t>
    </r>
    <r>
      <rPr>
        <b/>
        <sz val="10"/>
        <rFont val="Arial"/>
        <family val="2"/>
      </rPr>
      <t xml:space="preserve">
 </t>
    </r>
    <r>
      <rPr>
        <sz val="8"/>
        <rFont val="Arial"/>
        <family val="2"/>
      </rPr>
      <t>(en ETP  )</t>
    </r>
  </si>
  <si>
    <r>
      <t xml:space="preserve"> mesures </t>
    </r>
    <r>
      <rPr>
        <b/>
        <sz val="11"/>
        <color rgb="FFFF0000"/>
        <rFont val="Arial"/>
        <family val="2"/>
      </rPr>
      <t xml:space="preserve">rééquilibrage
</t>
    </r>
    <r>
      <rPr>
        <sz val="8"/>
        <color theme="1"/>
        <rFont val="Arial"/>
        <family val="2"/>
      </rPr>
      <t>(en ETP  )</t>
    </r>
  </si>
  <si>
    <r>
      <rPr>
        <b/>
        <sz val="10"/>
        <rFont val="Arial"/>
        <family val="2"/>
      </rPr>
      <t>Rapport 
Implantation</t>
    </r>
    <r>
      <rPr>
        <sz val="10"/>
        <rFont val="Arial"/>
        <family val="2"/>
      </rPr>
      <t xml:space="preserve"> </t>
    </r>
    <r>
      <rPr>
        <b/>
        <sz val="10"/>
        <rFont val="Arial"/>
        <family val="2"/>
      </rPr>
      <t xml:space="preserve">/ Besoins
</t>
    </r>
    <r>
      <rPr>
        <b/>
        <sz val="10"/>
        <color rgb="FF0070C0"/>
        <rFont val="Arial"/>
        <family val="2"/>
      </rPr>
      <t>2017</t>
    </r>
  </si>
  <si>
    <r>
      <rPr>
        <b/>
        <sz val="10"/>
        <rFont val="Arial"/>
        <family val="2"/>
      </rPr>
      <t>implantation</t>
    </r>
    <r>
      <rPr>
        <sz val="10"/>
        <rFont val="Arial"/>
        <family val="2"/>
      </rPr>
      <t xml:space="preserve">
</t>
    </r>
    <r>
      <rPr>
        <b/>
        <sz val="10"/>
        <color rgb="FF0070C0"/>
        <rFont val="Arial"/>
        <family val="2"/>
      </rPr>
      <t>2017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 (en ETP)</t>
    </r>
  </si>
  <si>
    <r>
      <t xml:space="preserve">Moyenne </t>
    </r>
    <r>
      <rPr>
        <b/>
        <sz val="10"/>
        <rFont val="Arial"/>
        <family val="2"/>
      </rPr>
      <t>besoins</t>
    </r>
    <r>
      <rPr>
        <sz val="10"/>
        <rFont val="Arial"/>
        <family val="2"/>
      </rPr>
      <t xml:space="preserve"> constatés 2015/16 &amp;  2016/17
  selon ARIA
</t>
    </r>
    <r>
      <rPr>
        <sz val="8"/>
        <rFont val="Arial"/>
        <family val="2"/>
      </rPr>
      <t>(en ETP  )</t>
    </r>
  </si>
  <si>
    <t>IEN</t>
  </si>
  <si>
    <t>Total</t>
  </si>
  <si>
    <t>Fermetures avec REPLI</t>
  </si>
  <si>
    <t>Ouvertures</t>
  </si>
  <si>
    <t>Fermeture Postes Vacants RS2018</t>
  </si>
  <si>
    <t>Brg Gestion Circonscription</t>
  </si>
  <si>
    <t>Brg Gestion Départementale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</si>
</sst>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&gt;0]\+0;[&lt;0]\-0"/>
    <numFmt numFmtId="165" formatCode="[&gt;0]\+0;[&lt;0]\-0;General"/>
  </numFmts>
  <fonts count="22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1"/>
      <color theme="5"/>
      <name val="Arial"/>
      <family val="2"/>
    </font>
    <font>
      <sz val="11"/>
      <name val="Arial"/>
      <family val="2"/>
    </font>
    <font>
      <b/>
      <sz val="11"/>
      <color rgb="FF0070C0"/>
      <name val="Arial"/>
      <family val="2"/>
    </font>
    <font>
      <b/>
      <sz val="11"/>
      <name val="Arial"/>
      <family val="2"/>
    </font>
    <font>
      <b/>
      <i/>
      <sz val="10"/>
      <color theme="5"/>
      <name val="Arial"/>
      <family val="2"/>
    </font>
    <font>
      <b/>
      <i/>
      <sz val="11"/>
      <color theme="9" tint="-0.499984740745262"/>
      <name val="Arial"/>
      <family val="2"/>
    </font>
    <font>
      <i/>
      <sz val="10"/>
      <name val="Arial"/>
      <family val="2"/>
    </font>
    <font>
      <b/>
      <i/>
      <sz val="10"/>
      <color theme="8"/>
      <name val="Arial"/>
      <family val="2"/>
    </font>
    <font>
      <b/>
      <i/>
      <sz val="10"/>
      <name val="Arial"/>
      <family val="2"/>
    </font>
    <font>
      <b/>
      <sz val="10"/>
      <color theme="5"/>
      <name val="Arial"/>
      <family val="2"/>
    </font>
    <font>
      <b/>
      <sz val="10"/>
      <color theme="4" tint="-0.249977111117893"/>
      <name val="Arial"/>
      <family val="2"/>
    </font>
    <font>
      <b/>
      <sz val="10"/>
      <color rgb="FF0070C0"/>
      <name val="Arial"/>
      <family val="2"/>
    </font>
    <font>
      <b/>
      <sz val="10"/>
      <color theme="1"/>
      <name val="Arial"/>
      <family val="2"/>
    </font>
    <font>
      <b/>
      <i/>
      <sz val="10"/>
      <color rgb="FFFF0000"/>
      <name val="Arial"/>
      <family val="2"/>
    </font>
    <font>
      <sz val="8"/>
      <name val="Arial"/>
      <family val="2"/>
    </font>
    <font>
      <b/>
      <sz val="11"/>
      <color rgb="FFFF0000"/>
      <name val="Arial"/>
      <family val="2"/>
    </font>
    <font>
      <sz val="8"/>
      <color theme="1"/>
      <name val="Arial"/>
      <family val="2"/>
    </font>
    <font>
      <b/>
      <sz val="12"/>
      <color rgb="FFFF0000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8">
    <xf numFmtId="0" fontId="0" fillId="0" borderId="0" xfId="0"/>
    <xf numFmtId="0" fontId="2" fillId="0" borderId="0" xfId="0" applyFont="1"/>
    <xf numFmtId="0" fontId="2" fillId="0" borderId="1" xfId="0" applyFont="1" applyBorder="1"/>
    <xf numFmtId="9" fontId="3" fillId="0" borderId="1" xfId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164" fontId="4" fillId="0" borderId="1" xfId="0" applyNumberFormat="1" applyFont="1" applyFill="1" applyBorder="1" applyAlignment="1">
      <alignment horizontal="center"/>
    </xf>
    <xf numFmtId="9" fontId="5" fillId="0" borderId="1" xfId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0" fillId="0" borderId="0" xfId="0" applyNumberFormat="1"/>
    <xf numFmtId="164" fontId="0" fillId="0" borderId="0" xfId="0" applyNumberFormat="1" applyFill="1"/>
    <xf numFmtId="1" fontId="2" fillId="0" borderId="0" xfId="0" applyNumberFormat="1" applyFont="1"/>
    <xf numFmtId="1" fontId="7" fillId="0" borderId="0" xfId="0" applyNumberFormat="1" applyFont="1"/>
    <xf numFmtId="165" fontId="8" fillId="0" borderId="0" xfId="0" applyNumberFormat="1" applyFont="1"/>
    <xf numFmtId="0" fontId="9" fillId="0" borderId="0" xfId="0" applyFont="1"/>
    <xf numFmtId="1" fontId="10" fillId="0" borderId="0" xfId="0" applyNumberFormat="1" applyFont="1"/>
    <xf numFmtId="1" fontId="11" fillId="0" borderId="0" xfId="0" applyNumberFormat="1" applyFont="1"/>
    <xf numFmtId="0" fontId="0" fillId="0" borderId="2" xfId="0" applyBorder="1"/>
    <xf numFmtId="0" fontId="0" fillId="0" borderId="2" xfId="0" applyBorder="1" applyAlignment="1"/>
    <xf numFmtId="0" fontId="0" fillId="0" borderId="0" xfId="0" applyAlignment="1"/>
    <xf numFmtId="9" fontId="12" fillId="0" borderId="3" xfId="1" applyFont="1" applyFill="1" applyBorder="1" applyAlignment="1">
      <alignment horizontal="centerContinuous"/>
    </xf>
    <xf numFmtId="1" fontId="12" fillId="0" borderId="4" xfId="0" applyNumberFormat="1" applyFont="1" applyBorder="1" applyAlignment="1">
      <alignment horizontal="center"/>
    </xf>
    <xf numFmtId="164" fontId="0" fillId="0" borderId="4" xfId="0" applyNumberFormat="1" applyFill="1" applyBorder="1" applyAlignment="1">
      <alignment horizontal="center"/>
    </xf>
    <xf numFmtId="9" fontId="13" fillId="0" borderId="4" xfId="1" applyFont="1" applyFill="1" applyBorder="1" applyAlignment="1">
      <alignment horizontal="centerContinuous"/>
    </xf>
    <xf numFmtId="1" fontId="14" fillId="0" borderId="4" xfId="0" applyNumberFormat="1" applyFont="1" applyFill="1" applyBorder="1" applyAlignment="1">
      <alignment horizontal="centerContinuous"/>
    </xf>
    <xf numFmtId="1" fontId="15" fillId="0" borderId="5" xfId="0" applyNumberFormat="1" applyFont="1" applyFill="1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/>
    <xf numFmtId="0" fontId="0" fillId="0" borderId="7" xfId="0" applyBorder="1" applyAlignment="1"/>
    <xf numFmtId="9" fontId="12" fillId="0" borderId="8" xfId="1" applyFont="1" applyFill="1" applyBorder="1" applyAlignment="1">
      <alignment horizontal="centerContinuous"/>
    </xf>
    <xf numFmtId="1" fontId="12" fillId="0" borderId="9" xfId="0" applyNumberFormat="1" applyFont="1" applyBorder="1" applyAlignment="1">
      <alignment horizontal="center"/>
    </xf>
    <xf numFmtId="164" fontId="0" fillId="0" borderId="9" xfId="0" applyNumberFormat="1" applyFill="1" applyBorder="1" applyAlignment="1">
      <alignment horizontal="center"/>
    </xf>
    <xf numFmtId="9" fontId="13" fillId="0" borderId="9" xfId="1" applyFont="1" applyFill="1" applyBorder="1" applyAlignment="1">
      <alignment horizontal="centerContinuous"/>
    </xf>
    <xf numFmtId="1" fontId="14" fillId="0" borderId="9" xfId="0" applyNumberFormat="1" applyFont="1" applyFill="1" applyBorder="1" applyAlignment="1">
      <alignment horizontal="centerContinuous"/>
    </xf>
    <xf numFmtId="1" fontId="15" fillId="0" borderId="10" xfId="0" applyNumberFormat="1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0" fillId="0" borderId="12" xfId="0" applyBorder="1"/>
    <xf numFmtId="0" fontId="0" fillId="0" borderId="12" xfId="0" applyBorder="1" applyAlignment="1"/>
    <xf numFmtId="9" fontId="12" fillId="0" borderId="13" xfId="1" applyFont="1" applyFill="1" applyBorder="1" applyAlignment="1">
      <alignment horizontal="centerContinuous"/>
    </xf>
    <xf numFmtId="1" fontId="12" fillId="0" borderId="14" xfId="0" applyNumberFormat="1" applyFont="1" applyBorder="1" applyAlignment="1">
      <alignment horizontal="center"/>
    </xf>
    <xf numFmtId="164" fontId="0" fillId="0" borderId="14" xfId="0" applyNumberFormat="1" applyFill="1" applyBorder="1" applyAlignment="1">
      <alignment horizontal="center"/>
    </xf>
    <xf numFmtId="9" fontId="13" fillId="0" borderId="14" xfId="1" applyFont="1" applyFill="1" applyBorder="1" applyAlignment="1">
      <alignment horizontal="centerContinuous"/>
    </xf>
    <xf numFmtId="1" fontId="14" fillId="0" borderId="14" xfId="0" applyNumberFormat="1" applyFont="1" applyFill="1" applyBorder="1" applyAlignment="1">
      <alignment horizontal="centerContinuous"/>
    </xf>
    <xf numFmtId="1" fontId="15" fillId="0" borderId="15" xfId="0" applyNumberFormat="1" applyFont="1" applyFill="1" applyBorder="1" applyAlignment="1">
      <alignment horizontal="center" vertical="center"/>
    </xf>
    <xf numFmtId="0" fontId="0" fillId="0" borderId="16" xfId="0" applyBorder="1" applyAlignment="1">
      <alignment horizontal="center" vertical="center" wrapText="1"/>
    </xf>
    <xf numFmtId="9" fontId="0" fillId="0" borderId="0" xfId="1" applyFont="1"/>
    <xf numFmtId="1" fontId="16" fillId="0" borderId="0" xfId="0" applyNumberFormat="1" applyFont="1"/>
    <xf numFmtId="9" fontId="9" fillId="0" borderId="0" xfId="1" applyFont="1" applyFill="1" applyBorder="1" applyAlignment="1">
      <alignment horizontal="centerContinuous"/>
    </xf>
    <xf numFmtId="0" fontId="0" fillId="0" borderId="0" xfId="0" applyAlignment="1">
      <alignment horizontal="center" vertical="center" wrapText="1"/>
    </xf>
    <xf numFmtId="164" fontId="2" fillId="0" borderId="0" xfId="0" applyNumberFormat="1" applyFont="1" applyFill="1"/>
    <xf numFmtId="9" fontId="0" fillId="0" borderId="3" xfId="1" applyFont="1" applyFill="1" applyBorder="1" applyAlignment="1">
      <alignment horizontal="centerContinuous"/>
    </xf>
    <xf numFmtId="9" fontId="0" fillId="0" borderId="4" xfId="1" applyFont="1" applyFill="1" applyBorder="1" applyAlignment="1">
      <alignment horizontal="centerContinuous"/>
    </xf>
    <xf numFmtId="165" fontId="0" fillId="0" borderId="4" xfId="0" applyNumberFormat="1" applyFill="1" applyBorder="1" applyAlignment="1">
      <alignment horizontal="center"/>
    </xf>
    <xf numFmtId="165" fontId="0" fillId="0" borderId="9" xfId="0" applyNumberFormat="1" applyFill="1" applyBorder="1" applyAlignment="1">
      <alignment horizontal="center"/>
    </xf>
    <xf numFmtId="165" fontId="0" fillId="0" borderId="14" xfId="0" applyNumberFormat="1" applyFill="1" applyBorder="1" applyAlignment="1">
      <alignment horizontal="center"/>
    </xf>
    <xf numFmtId="9" fontId="13" fillId="0" borderId="14" xfId="1" applyNumberFormat="1" applyFont="1" applyFill="1" applyBorder="1" applyAlignment="1">
      <alignment horizontal="centerContinuous"/>
    </xf>
    <xf numFmtId="0" fontId="0" fillId="0" borderId="0" xfId="0" applyFont="1" applyFill="1" applyBorder="1" applyAlignment="1">
      <alignment horizontal="center" vertical="top" wrapText="1"/>
    </xf>
    <xf numFmtId="164" fontId="2" fillId="0" borderId="0" xfId="0" applyNumberFormat="1" applyFont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/>
    </xf>
    <xf numFmtId="0" fontId="21" fillId="0" borderId="18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vertical="center"/>
    </xf>
    <xf numFmtId="0" fontId="18" fillId="0" borderId="7" xfId="0" applyFont="1" applyBorder="1" applyAlignment="1">
      <alignment horizontal="center" vertical="center"/>
    </xf>
    <xf numFmtId="0" fontId="21" fillId="0" borderId="1" xfId="0" applyFont="1" applyBorder="1" applyAlignment="1">
      <alignment horizontal="center" vertical="center"/>
    </xf>
    <xf numFmtId="0" fontId="0" fillId="0" borderId="21" xfId="0" applyBorder="1"/>
    <xf numFmtId="0" fontId="18" fillId="0" borderId="19" xfId="0" applyFont="1" applyBorder="1" applyAlignment="1">
      <alignment horizontal="center" vertical="center"/>
    </xf>
    <xf numFmtId="0" fontId="18" fillId="0" borderId="22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2" fillId="0" borderId="1" xfId="0" applyFont="1" applyBorder="1" applyAlignment="1">
      <alignment horizontal="center" wrapText="1"/>
    </xf>
    <xf numFmtId="165" fontId="5" fillId="0" borderId="19" xfId="0" applyNumberFormat="1" applyFont="1" applyBorder="1" applyAlignment="1">
      <alignment horizontal="center" vertical="center"/>
    </xf>
  </cellXfs>
  <cellStyles count="2">
    <cellStyle name="Normal" xfId="0" builtinId="0"/>
    <cellStyle name="Pourcentage" xfId="1" builtinId="5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10" sqref="D10"/>
    </sheetView>
  </sheetViews>
  <sheetFormatPr baseColWidth="10" defaultRowHeight="12.75" x14ac:dyDescent="0.2"/>
  <cols>
    <col min="1" max="1" width="32.28515625" bestFit="1" customWidth="1"/>
    <col min="2" max="2" width="15.5703125" customWidth="1"/>
    <col min="3" max="3" width="17.5703125" customWidth="1"/>
  </cols>
  <sheetData>
    <row r="1" spans="1:4" ht="26.25" thickBot="1" x14ac:dyDescent="0.25">
      <c r="A1" s="72"/>
      <c r="B1" s="76" t="s">
        <v>54</v>
      </c>
      <c r="C1" s="76" t="s">
        <v>55</v>
      </c>
      <c r="D1" s="71" t="s">
        <v>50</v>
      </c>
    </row>
    <row r="2" spans="1:4" ht="15" x14ac:dyDescent="0.2">
      <c r="A2" s="69" t="s">
        <v>51</v>
      </c>
      <c r="B2" s="70">
        <v>-24</v>
      </c>
      <c r="C2" s="70">
        <v>-17</v>
      </c>
      <c r="D2" s="70">
        <f>SUM(B2:C2)</f>
        <v>-41</v>
      </c>
    </row>
    <row r="3" spans="1:4" ht="15" x14ac:dyDescent="0.2">
      <c r="A3" s="75" t="s">
        <v>53</v>
      </c>
      <c r="B3" s="74">
        <v>-19</v>
      </c>
      <c r="C3" s="73"/>
      <c r="D3" s="74">
        <v>-19</v>
      </c>
    </row>
    <row r="4" spans="1:4" ht="15.75" thickBot="1" x14ac:dyDescent="0.25">
      <c r="A4" s="69" t="s">
        <v>52</v>
      </c>
      <c r="B4" s="77">
        <v>8</v>
      </c>
      <c r="C4" s="68"/>
      <c r="D4" s="77">
        <f>SUM(B4:C4)</f>
        <v>8</v>
      </c>
    </row>
    <row r="5" spans="1:4" ht="16.5" thickBot="1" x14ac:dyDescent="0.25">
      <c r="A5" s="67" t="s">
        <v>50</v>
      </c>
      <c r="B5" s="66">
        <f>SUM(B2:B4)</f>
        <v>-35</v>
      </c>
      <c r="C5" s="66">
        <f>SUM(C2:C4)</f>
        <v>-17</v>
      </c>
      <c r="D5" s="65">
        <f>SUM(B5:C5)</f>
        <v>-52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9"/>
  <sheetViews>
    <sheetView tabSelected="1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48" sqref="K48"/>
    </sheetView>
  </sheetViews>
  <sheetFormatPr baseColWidth="10" defaultRowHeight="12.75" x14ac:dyDescent="0.2"/>
  <cols>
    <col min="1" max="1" width="15.28515625" customWidth="1"/>
    <col min="2" max="2" width="18.42578125" bestFit="1" customWidth="1"/>
    <col min="3" max="3" width="24.85546875" customWidth="1"/>
    <col min="4" max="4" width="21" customWidth="1"/>
    <col min="5" max="5" width="23.140625" customWidth="1"/>
    <col min="6" max="6" width="20.42578125" customWidth="1"/>
    <col min="7" max="7" width="19.140625" customWidth="1"/>
    <col min="8" max="8" width="22" customWidth="1"/>
    <col min="9" max="10" width="9.5703125" customWidth="1"/>
    <col min="11" max="11" width="15.28515625" customWidth="1"/>
    <col min="12" max="12" width="15" customWidth="1"/>
  </cols>
  <sheetData>
    <row r="1" spans="1:12" ht="63" thickBot="1" x14ac:dyDescent="0.25">
      <c r="B1" s="64" t="s">
        <v>49</v>
      </c>
      <c r="C1" s="63" t="s">
        <v>48</v>
      </c>
      <c r="D1" s="63" t="s">
        <v>47</v>
      </c>
      <c r="E1" s="60" t="s">
        <v>46</v>
      </c>
      <c r="F1" s="62" t="s">
        <v>45</v>
      </c>
      <c r="G1" s="61" t="s">
        <v>44</v>
      </c>
      <c r="H1" s="60" t="s">
        <v>43</v>
      </c>
      <c r="I1" s="56"/>
      <c r="J1" s="56"/>
      <c r="K1" s="59" t="s">
        <v>42</v>
      </c>
      <c r="L1" s="59" t="s">
        <v>41</v>
      </c>
    </row>
    <row r="2" spans="1:12" ht="13.5" customHeight="1" thickBot="1" x14ac:dyDescent="0.25">
      <c r="C2" s="58"/>
      <c r="D2" s="56"/>
      <c r="E2" s="56"/>
      <c r="F2" s="57"/>
      <c r="G2" s="56"/>
      <c r="H2" s="56"/>
      <c r="I2" s="56"/>
      <c r="J2" s="56"/>
    </row>
    <row r="3" spans="1:12" ht="12.75" customHeight="1" x14ac:dyDescent="0.2">
      <c r="A3" s="44" t="s">
        <v>40</v>
      </c>
      <c r="B3" s="36" t="s">
        <v>39</v>
      </c>
      <c r="C3" s="43">
        <v>18</v>
      </c>
      <c r="D3" s="42">
        <v>17</v>
      </c>
      <c r="E3" s="55">
        <f>D3/C3</f>
        <v>0.94444444444444442</v>
      </c>
      <c r="F3" s="54">
        <v>0</v>
      </c>
      <c r="G3" s="39">
        <f>D3+F3</f>
        <v>17</v>
      </c>
      <c r="H3" s="38">
        <f>G3/C3</f>
        <v>0.94444444444444442</v>
      </c>
      <c r="K3" s="37">
        <v>0</v>
      </c>
      <c r="L3" s="37">
        <v>0</v>
      </c>
    </row>
    <row r="4" spans="1:12" x14ac:dyDescent="0.2">
      <c r="A4" s="35"/>
      <c r="B4" s="28" t="s">
        <v>38</v>
      </c>
      <c r="C4" s="34">
        <v>20</v>
      </c>
      <c r="D4" s="33">
        <v>19</v>
      </c>
      <c r="E4" s="32">
        <f>D4/C4</f>
        <v>0.95</v>
      </c>
      <c r="F4" s="53">
        <v>0</v>
      </c>
      <c r="G4" s="30">
        <f>D4+F4</f>
        <v>19</v>
      </c>
      <c r="H4" s="29">
        <f>G4/C4</f>
        <v>0.95</v>
      </c>
      <c r="I4" s="19"/>
      <c r="J4" s="19"/>
      <c r="K4" s="28">
        <v>0</v>
      </c>
      <c r="L4" s="28">
        <v>0</v>
      </c>
    </row>
    <row r="5" spans="1:12" x14ac:dyDescent="0.2">
      <c r="A5" s="35"/>
      <c r="B5" s="27" t="s">
        <v>37</v>
      </c>
      <c r="C5" s="34">
        <v>17.010975469045164</v>
      </c>
      <c r="D5" s="33">
        <v>16</v>
      </c>
      <c r="E5" s="32">
        <f>D5/C5</f>
        <v>0.94056922421146083</v>
      </c>
      <c r="F5" s="53">
        <v>0</v>
      </c>
      <c r="G5" s="30">
        <f>D5+F5</f>
        <v>16</v>
      </c>
      <c r="H5" s="29">
        <f>G5/C5</f>
        <v>0.94056922421146083</v>
      </c>
      <c r="K5" s="28">
        <v>0</v>
      </c>
      <c r="L5" s="28">
        <v>0</v>
      </c>
    </row>
    <row r="6" spans="1:12" x14ac:dyDescent="0.2">
      <c r="A6" s="35"/>
      <c r="B6" s="28" t="s">
        <v>36</v>
      </c>
      <c r="C6" s="34">
        <v>21</v>
      </c>
      <c r="D6" s="33">
        <v>21</v>
      </c>
      <c r="E6" s="32">
        <f>D6/C6</f>
        <v>1</v>
      </c>
      <c r="F6" s="53">
        <v>0</v>
      </c>
      <c r="G6" s="30">
        <f>D6+F6</f>
        <v>21</v>
      </c>
      <c r="H6" s="29">
        <f>G6/C6</f>
        <v>1</v>
      </c>
      <c r="I6" s="19"/>
      <c r="J6" s="19"/>
      <c r="K6" s="28">
        <v>0</v>
      </c>
      <c r="L6" s="28">
        <v>0</v>
      </c>
    </row>
    <row r="7" spans="1:12" x14ac:dyDescent="0.2">
      <c r="A7" s="35"/>
      <c r="B7" s="28" t="s">
        <v>35</v>
      </c>
      <c r="C7" s="34">
        <v>22</v>
      </c>
      <c r="D7" s="33">
        <v>22</v>
      </c>
      <c r="E7" s="32">
        <f>D7/C7</f>
        <v>1</v>
      </c>
      <c r="F7" s="53">
        <v>0</v>
      </c>
      <c r="G7" s="30">
        <f>D7+F7</f>
        <v>22</v>
      </c>
      <c r="H7" s="29">
        <f>G7/C7</f>
        <v>1</v>
      </c>
      <c r="I7" s="19"/>
      <c r="J7" s="19"/>
      <c r="K7" s="28">
        <v>0</v>
      </c>
      <c r="L7" s="28">
        <v>0</v>
      </c>
    </row>
    <row r="8" spans="1:12" x14ac:dyDescent="0.2">
      <c r="A8" s="35"/>
      <c r="B8" s="28" t="s">
        <v>34</v>
      </c>
      <c r="C8" s="34">
        <v>17</v>
      </c>
      <c r="D8" s="33">
        <v>17</v>
      </c>
      <c r="E8" s="32">
        <f>D8/C8</f>
        <v>1</v>
      </c>
      <c r="F8" s="53">
        <v>0</v>
      </c>
      <c r="G8" s="30">
        <f>D8+F8</f>
        <v>17</v>
      </c>
      <c r="H8" s="29">
        <f>G8/C8</f>
        <v>1</v>
      </c>
      <c r="I8" s="19"/>
      <c r="J8" s="19"/>
      <c r="K8" s="28">
        <v>0</v>
      </c>
      <c r="L8" s="28">
        <v>0</v>
      </c>
    </row>
    <row r="9" spans="1:12" x14ac:dyDescent="0.2">
      <c r="A9" s="35"/>
      <c r="B9" s="28" t="s">
        <v>33</v>
      </c>
      <c r="C9" s="34">
        <v>18</v>
      </c>
      <c r="D9" s="33">
        <v>17</v>
      </c>
      <c r="E9" s="32">
        <f>D9/C9</f>
        <v>0.94444444444444442</v>
      </c>
      <c r="F9" s="53">
        <v>0</v>
      </c>
      <c r="G9" s="30">
        <f>D9+F9</f>
        <v>17</v>
      </c>
      <c r="H9" s="29">
        <f>G9/C9</f>
        <v>0.94444444444444442</v>
      </c>
      <c r="I9" s="19"/>
      <c r="J9" s="19"/>
      <c r="K9" s="28">
        <v>0</v>
      </c>
      <c r="L9" s="28">
        <v>0</v>
      </c>
    </row>
    <row r="10" spans="1:12" ht="12.75" customHeight="1" thickBot="1" x14ac:dyDescent="0.25">
      <c r="A10" s="26"/>
      <c r="B10" s="18" t="s">
        <v>32</v>
      </c>
      <c r="C10" s="25">
        <v>21</v>
      </c>
      <c r="D10" s="24">
        <v>20</v>
      </c>
      <c r="E10" s="23">
        <f>D10/C10</f>
        <v>0.95238095238095233</v>
      </c>
      <c r="F10" s="52">
        <v>0</v>
      </c>
      <c r="G10" s="21">
        <f>D10+F10</f>
        <v>20</v>
      </c>
      <c r="H10" s="20">
        <f>G10/C10</f>
        <v>0.95238095238095233</v>
      </c>
      <c r="I10" s="19"/>
      <c r="J10" s="19"/>
      <c r="K10" s="18">
        <v>0</v>
      </c>
      <c r="L10" s="18">
        <v>0</v>
      </c>
    </row>
    <row r="11" spans="1:12" x14ac:dyDescent="0.2">
      <c r="C11" s="16"/>
      <c r="D11" s="15"/>
      <c r="E11" s="14"/>
      <c r="F11" s="16">
        <f>SUM(F3:F10)</f>
        <v>0</v>
      </c>
      <c r="G11" s="12"/>
      <c r="H11" s="45"/>
      <c r="K11" s="1">
        <v>0</v>
      </c>
      <c r="L11" s="1">
        <v>0</v>
      </c>
    </row>
    <row r="12" spans="1:12" ht="12.75" customHeight="1" thickBot="1" x14ac:dyDescent="0.25">
      <c r="F12" s="10"/>
      <c r="G12" s="9"/>
    </row>
    <row r="13" spans="1:12" ht="12.75" customHeight="1" x14ac:dyDescent="0.2">
      <c r="A13" s="44" t="s">
        <v>31</v>
      </c>
      <c r="B13" s="37" t="s">
        <v>30</v>
      </c>
      <c r="C13" s="43">
        <v>19</v>
      </c>
      <c r="D13" s="42">
        <v>23</v>
      </c>
      <c r="E13" s="41">
        <f>D13/C13</f>
        <v>1.2105263157894737</v>
      </c>
      <c r="F13" s="40">
        <v>-3</v>
      </c>
      <c r="G13" s="39">
        <f>D13+F13</f>
        <v>20</v>
      </c>
      <c r="H13" s="38">
        <f>G13/C13</f>
        <v>1.0526315789473684</v>
      </c>
      <c r="I13" s="19"/>
      <c r="J13" s="19"/>
      <c r="K13" s="37">
        <v>3</v>
      </c>
      <c r="L13" s="36">
        <v>0</v>
      </c>
    </row>
    <row r="14" spans="1:12" ht="12.75" customHeight="1" x14ac:dyDescent="0.2">
      <c r="A14" s="35"/>
      <c r="B14" s="28" t="s">
        <v>29</v>
      </c>
      <c r="C14" s="34">
        <v>21</v>
      </c>
      <c r="D14" s="33">
        <v>23</v>
      </c>
      <c r="E14" s="32">
        <f>D14/C14</f>
        <v>1.0952380952380953</v>
      </c>
      <c r="F14" s="31">
        <v>-2</v>
      </c>
      <c r="G14" s="30">
        <f>D14+F14</f>
        <v>21</v>
      </c>
      <c r="H14" s="29">
        <f>G14/C14</f>
        <v>1</v>
      </c>
      <c r="I14" s="19"/>
      <c r="J14" s="19"/>
      <c r="K14" s="28">
        <v>2</v>
      </c>
      <c r="L14" s="27">
        <v>0</v>
      </c>
    </row>
    <row r="15" spans="1:12" x14ac:dyDescent="0.2">
      <c r="A15" s="35"/>
      <c r="B15" s="28" t="s">
        <v>28</v>
      </c>
      <c r="C15" s="34">
        <v>16</v>
      </c>
      <c r="D15" s="33">
        <v>18</v>
      </c>
      <c r="E15" s="32">
        <f>D15/C15</f>
        <v>1.125</v>
      </c>
      <c r="F15" s="31">
        <v>-2</v>
      </c>
      <c r="G15" s="30">
        <f>D15+F15</f>
        <v>16</v>
      </c>
      <c r="H15" s="29">
        <f>G15/C15</f>
        <v>1</v>
      </c>
      <c r="I15" s="19"/>
      <c r="J15" s="19"/>
      <c r="K15" s="28">
        <v>2</v>
      </c>
      <c r="L15" s="27">
        <v>0</v>
      </c>
    </row>
    <row r="16" spans="1:12" x14ac:dyDescent="0.2">
      <c r="A16" s="35"/>
      <c r="B16" s="28" t="s">
        <v>27</v>
      </c>
      <c r="C16" s="34">
        <v>18</v>
      </c>
      <c r="D16" s="33">
        <v>20</v>
      </c>
      <c r="E16" s="32">
        <f>D16/C16</f>
        <v>1.1111111111111112</v>
      </c>
      <c r="F16" s="31">
        <v>-2</v>
      </c>
      <c r="G16" s="30">
        <f>D16+F16</f>
        <v>18</v>
      </c>
      <c r="H16" s="29">
        <f>G16/C16</f>
        <v>1</v>
      </c>
      <c r="I16" s="19"/>
      <c r="J16" s="19"/>
      <c r="K16" s="28">
        <v>2</v>
      </c>
      <c r="L16" s="27">
        <v>0</v>
      </c>
    </row>
    <row r="17" spans="1:12" x14ac:dyDescent="0.2">
      <c r="A17" s="35"/>
      <c r="B17" s="28" t="s">
        <v>26</v>
      </c>
      <c r="C17" s="34">
        <v>19</v>
      </c>
      <c r="D17" s="33">
        <v>21</v>
      </c>
      <c r="E17" s="32">
        <f>D17/C17</f>
        <v>1.1052631578947369</v>
      </c>
      <c r="F17" s="31">
        <v>-2</v>
      </c>
      <c r="G17" s="30">
        <f>D17+F17</f>
        <v>19</v>
      </c>
      <c r="H17" s="29">
        <f>G17/C17</f>
        <v>1</v>
      </c>
      <c r="I17" s="19"/>
      <c r="J17" s="19"/>
      <c r="K17" s="28">
        <v>2</v>
      </c>
      <c r="L17" s="27">
        <v>0</v>
      </c>
    </row>
    <row r="18" spans="1:12" x14ac:dyDescent="0.2">
      <c r="A18" s="35"/>
      <c r="B18" s="28" t="s">
        <v>25</v>
      </c>
      <c r="C18" s="34">
        <v>21</v>
      </c>
      <c r="D18" s="33">
        <v>21</v>
      </c>
      <c r="E18" s="32">
        <f>D18/C18</f>
        <v>1</v>
      </c>
      <c r="F18" s="31">
        <v>-1</v>
      </c>
      <c r="G18" s="30">
        <f>D18+F18</f>
        <v>20</v>
      </c>
      <c r="H18" s="29">
        <f>G18/C18</f>
        <v>0.95238095238095233</v>
      </c>
      <c r="I18" s="19"/>
      <c r="J18" s="19"/>
      <c r="K18" s="28">
        <v>1</v>
      </c>
      <c r="L18" s="27">
        <v>0</v>
      </c>
    </row>
    <row r="19" spans="1:12" x14ac:dyDescent="0.2">
      <c r="A19" s="35"/>
      <c r="B19" s="28" t="s">
        <v>24</v>
      </c>
      <c r="C19" s="34">
        <v>19</v>
      </c>
      <c r="D19" s="33">
        <v>20</v>
      </c>
      <c r="E19" s="32">
        <f>D19/C19</f>
        <v>1.0526315789473684</v>
      </c>
      <c r="F19" s="31">
        <v>-1</v>
      </c>
      <c r="G19" s="30">
        <f>D19+F19</f>
        <v>19</v>
      </c>
      <c r="H19" s="29">
        <f>G19/C19</f>
        <v>1</v>
      </c>
      <c r="I19" s="19"/>
      <c r="J19" s="19"/>
      <c r="K19" s="28">
        <v>1</v>
      </c>
      <c r="L19" s="27">
        <v>0</v>
      </c>
    </row>
    <row r="20" spans="1:12" x14ac:dyDescent="0.2">
      <c r="A20" s="35"/>
      <c r="B20" s="28" t="s">
        <v>23</v>
      </c>
      <c r="C20" s="34">
        <v>22</v>
      </c>
      <c r="D20" s="33">
        <v>22</v>
      </c>
      <c r="E20" s="32">
        <f>D20/C20</f>
        <v>1</v>
      </c>
      <c r="F20" s="31">
        <v>-1</v>
      </c>
      <c r="G20" s="30">
        <f>D20+F20</f>
        <v>21</v>
      </c>
      <c r="H20" s="29">
        <f>G20/C20</f>
        <v>0.95454545454545459</v>
      </c>
      <c r="I20" s="19"/>
      <c r="J20" s="19"/>
      <c r="K20" s="28">
        <v>1</v>
      </c>
      <c r="L20" s="27">
        <v>0</v>
      </c>
    </row>
    <row r="21" spans="1:12" x14ac:dyDescent="0.2">
      <c r="A21" s="35"/>
      <c r="B21" s="28" t="s">
        <v>22</v>
      </c>
      <c r="C21" s="34">
        <v>17</v>
      </c>
      <c r="D21" s="33">
        <v>18</v>
      </c>
      <c r="E21" s="32">
        <f>D21/C21</f>
        <v>1.0588235294117647</v>
      </c>
      <c r="F21" s="31">
        <v>-1</v>
      </c>
      <c r="G21" s="30">
        <f>D21+F21</f>
        <v>17</v>
      </c>
      <c r="H21" s="29">
        <f>G21/C21</f>
        <v>1</v>
      </c>
      <c r="I21" s="19"/>
      <c r="J21" s="19"/>
      <c r="K21" s="28">
        <v>1</v>
      </c>
      <c r="L21" s="27">
        <v>0</v>
      </c>
    </row>
    <row r="22" spans="1:12" x14ac:dyDescent="0.2">
      <c r="A22" s="35"/>
      <c r="B22" s="28" t="s">
        <v>21</v>
      </c>
      <c r="C22" s="34">
        <v>19</v>
      </c>
      <c r="D22" s="33">
        <v>20</v>
      </c>
      <c r="E22" s="32">
        <f>D22/C22</f>
        <v>1.0526315789473684</v>
      </c>
      <c r="F22" s="31">
        <v>-1</v>
      </c>
      <c r="G22" s="30">
        <f>D22+F22</f>
        <v>19</v>
      </c>
      <c r="H22" s="29">
        <f>G22/C22</f>
        <v>1</v>
      </c>
      <c r="I22" s="19"/>
      <c r="J22" s="19"/>
      <c r="K22" s="28">
        <v>1</v>
      </c>
      <c r="L22" s="27">
        <v>0</v>
      </c>
    </row>
    <row r="23" spans="1:12" ht="13.5" thickBot="1" x14ac:dyDescent="0.25">
      <c r="A23" s="26"/>
      <c r="B23" s="18" t="s">
        <v>20</v>
      </c>
      <c r="C23" s="25" t="s">
        <v>19</v>
      </c>
      <c r="D23" s="24">
        <v>21</v>
      </c>
      <c r="E23" s="51" t="s">
        <v>19</v>
      </c>
      <c r="F23" s="22">
        <v>-1</v>
      </c>
      <c r="G23" s="21">
        <f>D23+F23</f>
        <v>20</v>
      </c>
      <c r="H23" s="50" t="s">
        <v>19</v>
      </c>
      <c r="I23" s="19"/>
      <c r="J23" s="19"/>
      <c r="K23" s="18">
        <v>1</v>
      </c>
      <c r="L23" s="17">
        <v>0</v>
      </c>
    </row>
    <row r="24" spans="1:12" x14ac:dyDescent="0.2">
      <c r="C24" s="16"/>
      <c r="D24" s="15"/>
      <c r="E24" s="14"/>
      <c r="F24" s="46"/>
      <c r="G24" s="12"/>
      <c r="H24" s="45"/>
      <c r="K24" s="1"/>
      <c r="L24" s="1"/>
    </row>
    <row r="25" spans="1:12" ht="13.5" thickBot="1" x14ac:dyDescent="0.25">
      <c r="F25" s="49"/>
      <c r="G25" s="9"/>
    </row>
    <row r="26" spans="1:12" x14ac:dyDescent="0.2">
      <c r="A26" s="44" t="s">
        <v>18</v>
      </c>
      <c r="B26" s="37" t="s">
        <v>17</v>
      </c>
      <c r="C26" s="43">
        <v>15</v>
      </c>
      <c r="D26" s="42">
        <v>19</v>
      </c>
      <c r="E26" s="41">
        <f>D26/C26</f>
        <v>1.2666666666666666</v>
      </c>
      <c r="F26" s="40">
        <v>-3</v>
      </c>
      <c r="G26" s="39">
        <f>D26+F26</f>
        <v>16</v>
      </c>
      <c r="H26" s="38">
        <f>G26/C26</f>
        <v>1.0666666666666667</v>
      </c>
      <c r="I26" s="19"/>
      <c r="J26" s="19"/>
      <c r="K26" s="37">
        <v>1</v>
      </c>
      <c r="L26" s="36">
        <v>2</v>
      </c>
    </row>
    <row r="27" spans="1:12" x14ac:dyDescent="0.2">
      <c r="A27" s="35"/>
      <c r="B27" s="28" t="s">
        <v>16</v>
      </c>
      <c r="C27" s="34">
        <v>13</v>
      </c>
      <c r="D27" s="33">
        <v>17</v>
      </c>
      <c r="E27" s="32">
        <f>D27/C27</f>
        <v>1.3076923076923077</v>
      </c>
      <c r="F27" s="31">
        <v>-3</v>
      </c>
      <c r="G27" s="30">
        <f>D27+F27</f>
        <v>14</v>
      </c>
      <c r="H27" s="29">
        <f>G27/C27</f>
        <v>1.0769230769230769</v>
      </c>
      <c r="I27" s="19"/>
      <c r="J27" s="19"/>
      <c r="K27" s="28">
        <v>1</v>
      </c>
      <c r="L27" s="27">
        <v>2</v>
      </c>
    </row>
    <row r="28" spans="1:12" x14ac:dyDescent="0.2">
      <c r="A28" s="35"/>
      <c r="B28" s="27" t="s">
        <v>15</v>
      </c>
      <c r="C28" s="34">
        <v>17</v>
      </c>
      <c r="D28" s="33">
        <v>21</v>
      </c>
      <c r="E28" s="32">
        <f>D28/C28</f>
        <v>1.2352941176470589</v>
      </c>
      <c r="F28" s="31">
        <v>-3</v>
      </c>
      <c r="G28" s="30">
        <f>D28+F28</f>
        <v>18</v>
      </c>
      <c r="H28" s="29">
        <f>G28/C28</f>
        <v>1.0588235294117647</v>
      </c>
      <c r="K28" s="28">
        <v>0</v>
      </c>
      <c r="L28" s="27">
        <v>3</v>
      </c>
    </row>
    <row r="29" spans="1:12" x14ac:dyDescent="0.2">
      <c r="A29" s="35"/>
      <c r="B29" s="28" t="s">
        <v>14</v>
      </c>
      <c r="C29" s="34">
        <v>13</v>
      </c>
      <c r="D29" s="33">
        <v>16</v>
      </c>
      <c r="E29" s="32">
        <f>D29/C29</f>
        <v>1.2307692307692308</v>
      </c>
      <c r="F29" s="31">
        <v>-3</v>
      </c>
      <c r="G29" s="30">
        <f>D29+F29</f>
        <v>13</v>
      </c>
      <c r="H29" s="29">
        <f>G29/C29</f>
        <v>1</v>
      </c>
      <c r="I29" s="19"/>
      <c r="J29" s="19"/>
      <c r="K29" s="28">
        <v>0</v>
      </c>
      <c r="L29" s="27">
        <v>3</v>
      </c>
    </row>
    <row r="30" spans="1:12" x14ac:dyDescent="0.2">
      <c r="A30" s="35"/>
      <c r="B30" s="28" t="s">
        <v>13</v>
      </c>
      <c r="C30" s="34">
        <v>19</v>
      </c>
      <c r="D30" s="33">
        <v>23</v>
      </c>
      <c r="E30" s="32">
        <f>D30/C30</f>
        <v>1.2105263157894737</v>
      </c>
      <c r="F30" s="31">
        <v>-3</v>
      </c>
      <c r="G30" s="30">
        <f>D30+F30</f>
        <v>20</v>
      </c>
      <c r="H30" s="29">
        <f>G30/C30</f>
        <v>1.0526315789473684</v>
      </c>
      <c r="I30" s="19"/>
      <c r="J30" s="19"/>
      <c r="K30" s="28">
        <v>0</v>
      </c>
      <c r="L30" s="27">
        <v>3</v>
      </c>
    </row>
    <row r="31" spans="1:12" x14ac:dyDescent="0.2">
      <c r="A31" s="35"/>
      <c r="B31" s="27" t="s">
        <v>12</v>
      </c>
      <c r="C31" s="34">
        <v>17</v>
      </c>
      <c r="D31" s="33">
        <v>20</v>
      </c>
      <c r="E31" s="32">
        <f>D31/C31</f>
        <v>1.1764705882352942</v>
      </c>
      <c r="F31" s="31">
        <v>-3</v>
      </c>
      <c r="G31" s="30">
        <f>D31+F31</f>
        <v>17</v>
      </c>
      <c r="H31" s="29">
        <f>G31/C31</f>
        <v>1</v>
      </c>
      <c r="K31" s="28">
        <v>0</v>
      </c>
      <c r="L31" s="27">
        <v>3</v>
      </c>
    </row>
    <row r="32" spans="1:12" ht="12.75" customHeight="1" x14ac:dyDescent="0.2">
      <c r="A32" s="35"/>
      <c r="B32" s="27" t="s">
        <v>11</v>
      </c>
      <c r="C32" s="34">
        <v>17</v>
      </c>
      <c r="D32" s="33">
        <v>19</v>
      </c>
      <c r="E32" s="32">
        <f>D32/C32</f>
        <v>1.1176470588235294</v>
      </c>
      <c r="F32" s="31">
        <v>-2</v>
      </c>
      <c r="G32" s="30">
        <f>D32+F32</f>
        <v>17</v>
      </c>
      <c r="H32" s="29">
        <f>G32/C32</f>
        <v>1</v>
      </c>
      <c r="K32" s="28">
        <v>0</v>
      </c>
      <c r="L32" s="27">
        <v>2</v>
      </c>
    </row>
    <row r="33" spans="1:12" x14ac:dyDescent="0.2">
      <c r="A33" s="35"/>
      <c r="B33" s="28" t="s">
        <v>10</v>
      </c>
      <c r="C33" s="34">
        <v>20</v>
      </c>
      <c r="D33" s="33">
        <v>22</v>
      </c>
      <c r="E33" s="32">
        <f>D33/C33</f>
        <v>1.1000000000000001</v>
      </c>
      <c r="F33" s="31">
        <v>-2</v>
      </c>
      <c r="G33" s="30">
        <f>D33+F33</f>
        <v>20</v>
      </c>
      <c r="H33" s="29">
        <f>G33/C33</f>
        <v>1</v>
      </c>
      <c r="I33" s="19"/>
      <c r="J33" s="19"/>
      <c r="K33" s="28">
        <v>0</v>
      </c>
      <c r="L33" s="27">
        <v>2</v>
      </c>
    </row>
    <row r="34" spans="1:12" x14ac:dyDescent="0.2">
      <c r="A34" s="35"/>
      <c r="B34" s="27" t="s">
        <v>9</v>
      </c>
      <c r="C34" s="34">
        <v>17</v>
      </c>
      <c r="D34" s="33">
        <v>19</v>
      </c>
      <c r="E34" s="32">
        <f>D34/C34</f>
        <v>1.1176470588235294</v>
      </c>
      <c r="F34" s="31">
        <v>-2</v>
      </c>
      <c r="G34" s="30">
        <f>D34+F34</f>
        <v>17</v>
      </c>
      <c r="H34" s="29">
        <f>G34/C34</f>
        <v>1</v>
      </c>
      <c r="K34" s="28">
        <v>0</v>
      </c>
      <c r="L34" s="27">
        <v>2</v>
      </c>
    </row>
    <row r="35" spans="1:12" ht="12" customHeight="1" x14ac:dyDescent="0.2">
      <c r="A35" s="35"/>
      <c r="B35" s="27" t="s">
        <v>8</v>
      </c>
      <c r="C35" s="34">
        <v>18</v>
      </c>
      <c r="D35" s="33">
        <v>19</v>
      </c>
      <c r="E35" s="32">
        <f>D35/C35</f>
        <v>1.0555555555555556</v>
      </c>
      <c r="F35" s="31">
        <v>-1</v>
      </c>
      <c r="G35" s="30">
        <f>D35+F35</f>
        <v>18</v>
      </c>
      <c r="H35" s="29">
        <f>G35/C35</f>
        <v>1</v>
      </c>
      <c r="K35" s="28">
        <v>0</v>
      </c>
      <c r="L35" s="27">
        <v>1</v>
      </c>
    </row>
    <row r="36" spans="1:12" ht="13.5" thickBot="1" x14ac:dyDescent="0.25">
      <c r="A36" s="26"/>
      <c r="B36" s="18" t="s">
        <v>7</v>
      </c>
      <c r="C36" s="25">
        <v>21</v>
      </c>
      <c r="D36" s="24">
        <v>22</v>
      </c>
      <c r="E36" s="23">
        <f>D36/C36</f>
        <v>1.0476190476190477</v>
      </c>
      <c r="F36" s="22">
        <v>-1</v>
      </c>
      <c r="G36" s="21">
        <f>D36+F36</f>
        <v>21</v>
      </c>
      <c r="H36" s="20">
        <f>G36/C36</f>
        <v>1</v>
      </c>
      <c r="I36" s="19"/>
      <c r="J36" s="19"/>
      <c r="K36" s="18">
        <v>0</v>
      </c>
      <c r="L36" s="17">
        <v>1</v>
      </c>
    </row>
    <row r="37" spans="1:12" x14ac:dyDescent="0.2">
      <c r="A37" s="48"/>
      <c r="B37" s="19"/>
      <c r="C37" s="16"/>
      <c r="D37" s="15"/>
      <c r="E37" s="47"/>
      <c r="F37" s="46"/>
      <c r="G37" s="12"/>
      <c r="H37" s="45"/>
      <c r="K37" s="11"/>
      <c r="L37" s="11"/>
    </row>
    <row r="38" spans="1:12" ht="12.75" customHeight="1" thickBot="1" x14ac:dyDescent="0.25">
      <c r="B38" s="19"/>
      <c r="F38" s="10"/>
      <c r="G38" s="9"/>
    </row>
    <row r="39" spans="1:12" x14ac:dyDescent="0.2">
      <c r="A39" s="44" t="s">
        <v>6</v>
      </c>
      <c r="B39" s="37" t="s">
        <v>5</v>
      </c>
      <c r="C39" s="43">
        <v>24</v>
      </c>
      <c r="D39" s="42">
        <v>20</v>
      </c>
      <c r="E39" s="41">
        <f>D39/C39</f>
        <v>0.83333333333333337</v>
      </c>
      <c r="F39" s="40">
        <v>2</v>
      </c>
      <c r="G39" s="39">
        <f>D39+F39</f>
        <v>22</v>
      </c>
      <c r="H39" s="38">
        <f>G39/C39</f>
        <v>0.91666666666666663</v>
      </c>
      <c r="I39" s="19"/>
      <c r="J39" s="19"/>
      <c r="K39" s="37">
        <v>0</v>
      </c>
      <c r="L39" s="36">
        <v>0</v>
      </c>
    </row>
    <row r="40" spans="1:12" x14ac:dyDescent="0.2">
      <c r="A40" s="35"/>
      <c r="B40" s="28" t="s">
        <v>4</v>
      </c>
      <c r="C40" s="34">
        <v>18</v>
      </c>
      <c r="D40" s="33">
        <v>16</v>
      </c>
      <c r="E40" s="32">
        <f>D40/C40</f>
        <v>0.88888888888888884</v>
      </c>
      <c r="F40" s="31">
        <v>1</v>
      </c>
      <c r="G40" s="30">
        <f>D40+F40</f>
        <v>17</v>
      </c>
      <c r="H40" s="29">
        <f>G40/C40</f>
        <v>0.94444444444444442</v>
      </c>
      <c r="I40" s="19"/>
      <c r="J40" s="19"/>
      <c r="K40" s="28">
        <v>0</v>
      </c>
      <c r="L40" s="27">
        <v>0</v>
      </c>
    </row>
    <row r="41" spans="1:12" x14ac:dyDescent="0.2">
      <c r="A41" s="35"/>
      <c r="B41" s="28" t="s">
        <v>3</v>
      </c>
      <c r="C41" s="34">
        <v>11</v>
      </c>
      <c r="D41" s="33">
        <v>8</v>
      </c>
      <c r="E41" s="32">
        <f>D41/C41</f>
        <v>0.72727272727272729</v>
      </c>
      <c r="F41" s="31">
        <v>2</v>
      </c>
      <c r="G41" s="30">
        <f>D41+F41</f>
        <v>10</v>
      </c>
      <c r="H41" s="29">
        <f>G41/C41</f>
        <v>0.90909090909090906</v>
      </c>
      <c r="I41" s="19"/>
      <c r="J41" s="19"/>
      <c r="K41" s="28">
        <v>0</v>
      </c>
      <c r="L41" s="27">
        <v>0</v>
      </c>
    </row>
    <row r="42" spans="1:12" x14ac:dyDescent="0.2">
      <c r="A42" s="35"/>
      <c r="B42" s="28" t="s">
        <v>2</v>
      </c>
      <c r="C42" s="34">
        <v>20</v>
      </c>
      <c r="D42" s="33">
        <v>17</v>
      </c>
      <c r="E42" s="32">
        <f>D42/C42</f>
        <v>0.85</v>
      </c>
      <c r="F42" s="31">
        <v>2</v>
      </c>
      <c r="G42" s="30">
        <f>D42+F42</f>
        <v>19</v>
      </c>
      <c r="H42" s="29">
        <f>G42/C42</f>
        <v>0.95</v>
      </c>
      <c r="I42" s="19"/>
      <c r="J42" s="19"/>
      <c r="K42" s="28">
        <v>0</v>
      </c>
      <c r="L42" s="27">
        <v>0</v>
      </c>
    </row>
    <row r="43" spans="1:12" ht="13.5" thickBot="1" x14ac:dyDescent="0.25">
      <c r="A43" s="26"/>
      <c r="B43" s="18" t="s">
        <v>1</v>
      </c>
      <c r="C43" s="25">
        <v>18</v>
      </c>
      <c r="D43" s="24">
        <v>16</v>
      </c>
      <c r="E43" s="23">
        <f>D43/C43</f>
        <v>0.88888888888888884</v>
      </c>
      <c r="F43" s="22">
        <v>1</v>
      </c>
      <c r="G43" s="21">
        <f>D43+F43</f>
        <v>17</v>
      </c>
      <c r="H43" s="20">
        <f>G43/C43</f>
        <v>0.94444444444444442</v>
      </c>
      <c r="I43" s="19"/>
      <c r="J43" s="19"/>
      <c r="K43" s="18">
        <v>0</v>
      </c>
      <c r="L43" s="17">
        <v>0</v>
      </c>
    </row>
    <row r="44" spans="1:12" ht="14.25" x14ac:dyDescent="0.2">
      <c r="C44" s="16"/>
      <c r="D44" s="15"/>
      <c r="E44" s="14"/>
      <c r="F44" s="13">
        <f>SUM(F39:F43)</f>
        <v>8</v>
      </c>
      <c r="G44" s="12"/>
      <c r="K44" s="11">
        <v>0</v>
      </c>
      <c r="L44" s="11">
        <v>0</v>
      </c>
    </row>
    <row r="45" spans="1:12" ht="12.75" customHeight="1" thickBot="1" x14ac:dyDescent="0.25">
      <c r="F45" s="10"/>
      <c r="G45" s="9"/>
    </row>
    <row r="46" spans="1:12" ht="15.75" thickBot="1" x14ac:dyDescent="0.3">
      <c r="B46" s="1" t="s">
        <v>0</v>
      </c>
      <c r="C46" s="8">
        <v>623.01097546904521</v>
      </c>
      <c r="D46" s="7">
        <v>670</v>
      </c>
      <c r="E46" s="6">
        <v>1.0754224666677472</v>
      </c>
      <c r="F46" s="5">
        <v>-35</v>
      </c>
      <c r="G46" s="4">
        <v>635</v>
      </c>
      <c r="H46" s="3">
        <v>1.0192436810955516</v>
      </c>
      <c r="K46" s="2">
        <v>19</v>
      </c>
      <c r="L46" s="2">
        <v>24</v>
      </c>
    </row>
    <row r="49" spans="6:6" x14ac:dyDescent="0.2">
      <c r="F49" s="1"/>
    </row>
  </sheetData>
  <autoFilter ref="B1:I49"/>
  <mergeCells count="4">
    <mergeCell ref="A3:A10"/>
    <mergeCell ref="A13:A23"/>
    <mergeCell ref="A26:A36"/>
    <mergeCell ref="A39:A43"/>
  </mergeCells>
  <conditionalFormatting sqref="F10 F26:F36 F13:F23">
    <cfRule type="cellIs" dxfId="4" priority="5" operator="lessThan">
      <formula>0</formula>
    </cfRule>
  </conditionalFormatting>
  <conditionalFormatting sqref="F39:F43">
    <cfRule type="cellIs" dxfId="3" priority="4" operator="greaterThan">
      <formula>0</formula>
    </cfRule>
  </conditionalFormatting>
  <conditionalFormatting sqref="F46">
    <cfRule type="cellIs" dxfId="2" priority="3" operator="lessThan">
      <formula>0</formula>
    </cfRule>
  </conditionalFormatting>
  <conditionalFormatting sqref="F9">
    <cfRule type="cellIs" dxfId="1" priority="2" operator="lessThan">
      <formula>0</formula>
    </cfRule>
  </conditionalFormatting>
  <conditionalFormatting sqref="F3:F8">
    <cfRule type="cellIs" dxfId="0" priority="1" operator="lessThan">
      <formula>0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BILAN</vt:lpstr>
      <vt:lpstr>par IEN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dp1btetaz</dc:creator>
  <cp:lastModifiedBy>dp1btetaz</cp:lastModifiedBy>
  <dcterms:created xsi:type="dcterms:W3CDTF">2018-02-13T15:05:08Z</dcterms:created>
  <dcterms:modified xsi:type="dcterms:W3CDTF">2018-02-13T15:38:14Z</dcterms:modified>
</cp:coreProperties>
</file>